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Фриланс\friz\11_кл\2025\"/>
    </mc:Choice>
  </mc:AlternateContent>
  <xr:revisionPtr revIDLastSave="0" documentId="13_ncr:1_{BD77B0F7-88AC-4F38-A283-AD3CAEA9FB73}" xr6:coauthVersionLast="47" xr6:coauthVersionMax="47" xr10:uidLastSave="{00000000-0000-0000-0000-000000000000}"/>
  <bookViews>
    <workbookView xWindow="-108" yWindow="-108" windowWidth="23256" windowHeight="12576" firstSheet="1" activeTab="6" xr2:uid="{F14D8428-7833-476E-9E33-A2A29A1917A3}"/>
  </bookViews>
  <sheets>
    <sheet name="П1Z16" sheetId="1" r:id="rId1"/>
    <sheet name="П1Z19" sheetId="2" r:id="rId2"/>
    <sheet name="П1Z20" sheetId="3" r:id="rId3"/>
    <sheet name="П1Z21" sheetId="4" r:id="rId4"/>
    <sheet name="П2Z10" sheetId="5" r:id="rId5"/>
    <sheet name="П2Z14" sheetId="7" r:id="rId6"/>
    <sheet name="П3Z10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8" l="1"/>
  <c r="H11" i="8" s="1"/>
  <c r="G10" i="8"/>
  <c r="H10" i="8" s="1"/>
  <c r="H9" i="8"/>
  <c r="G9" i="8"/>
  <c r="G8" i="8"/>
  <c r="H8" i="8" s="1"/>
  <c r="H7" i="8"/>
  <c r="G7" i="8"/>
  <c r="G6" i="8"/>
  <c r="H6" i="8" s="1"/>
  <c r="H5" i="8"/>
  <c r="G5" i="8"/>
  <c r="G4" i="8"/>
  <c r="H4" i="8" s="1"/>
  <c r="H3" i="8"/>
  <c r="G3" i="8"/>
  <c r="G2" i="8"/>
  <c r="H2" i="8" s="1"/>
  <c r="H12" i="8" s="1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C2" i="4"/>
  <c r="B2" i="4"/>
  <c r="G5" i="2"/>
  <c r="G3" i="2"/>
  <c r="G4" i="2"/>
  <c r="G2" i="2"/>
  <c r="F5" i="2"/>
  <c r="C12" i="3"/>
  <c r="B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E3" i="3"/>
  <c r="D3" i="3"/>
  <c r="E2" i="3"/>
  <c r="D2" i="3"/>
  <c r="F4" i="2"/>
  <c r="E4" i="2"/>
  <c r="F3" i="2"/>
  <c r="E3" i="2"/>
  <c r="F2" i="2"/>
  <c r="E2" i="2"/>
  <c r="E5" i="2" s="1"/>
  <c r="B3" i="1"/>
  <c r="C3" i="1"/>
  <c r="D3" i="1"/>
  <c r="E3" i="1"/>
  <c r="F3" i="1"/>
  <c r="G3" i="1"/>
  <c r="H3" i="1"/>
  <c r="I3" i="1"/>
  <c r="B4" i="1"/>
  <c r="C4" i="1"/>
  <c r="D4" i="1"/>
  <c r="E4" i="1"/>
  <c r="F4" i="1"/>
  <c r="G4" i="1"/>
  <c r="H4" i="1"/>
  <c r="I4" i="1"/>
  <c r="B5" i="1"/>
  <c r="C5" i="1"/>
  <c r="D5" i="1"/>
  <c r="E5" i="1"/>
  <c r="F5" i="1"/>
  <c r="G5" i="1"/>
  <c r="H5" i="1"/>
  <c r="I5" i="1"/>
  <c r="B6" i="1"/>
  <c r="C6" i="1"/>
  <c r="D6" i="1"/>
  <c r="E6" i="1"/>
  <c r="F6" i="1"/>
  <c r="G6" i="1"/>
  <c r="H6" i="1"/>
  <c r="I6" i="1"/>
  <c r="B7" i="1"/>
  <c r="C7" i="1"/>
  <c r="D7" i="1"/>
  <c r="E7" i="1"/>
  <c r="F7" i="1"/>
  <c r="G7" i="1"/>
  <c r="H7" i="1"/>
  <c r="I7" i="1"/>
  <c r="B8" i="1"/>
  <c r="C8" i="1"/>
  <c r="D8" i="1"/>
  <c r="E8" i="1"/>
  <c r="F8" i="1"/>
  <c r="G8" i="1"/>
  <c r="H8" i="1"/>
  <c r="I8" i="1"/>
  <c r="B9" i="1"/>
  <c r="C9" i="1"/>
  <c r="D9" i="1"/>
  <c r="E9" i="1"/>
  <c r="F9" i="1"/>
  <c r="G9" i="1"/>
  <c r="H9" i="1"/>
  <c r="I9" i="1"/>
  <c r="C2" i="1"/>
  <c r="D2" i="1"/>
  <c r="E2" i="1"/>
  <c r="F2" i="1"/>
  <c r="G2" i="1"/>
  <c r="H2" i="1"/>
  <c r="I2" i="1"/>
  <c r="B2" i="1"/>
</calcChain>
</file>

<file path=xl/sharedStrings.xml><?xml version="1.0" encoding="utf-8"?>
<sst xmlns="http://schemas.openxmlformats.org/spreadsheetml/2006/main" count="72" uniqueCount="52">
  <si>
    <t>длина</t>
  </si>
  <si>
    <t>ширина</t>
  </si>
  <si>
    <t>высота</t>
  </si>
  <si>
    <t>площадь пола</t>
  </si>
  <si>
    <t>площадь стен</t>
  </si>
  <si>
    <t>Объем</t>
  </si>
  <si>
    <t>Кухня</t>
  </si>
  <si>
    <t>Прихожая</t>
  </si>
  <si>
    <t>Комната</t>
  </si>
  <si>
    <t>Итого:</t>
  </si>
  <si>
    <t>Страна</t>
  </si>
  <si>
    <t>Площадь, кв.км.</t>
  </si>
  <si>
    <t>Население, млн чел.</t>
  </si>
  <si>
    <t>Плотность, чел/км2</t>
  </si>
  <si>
    <t>Проценты</t>
  </si>
  <si>
    <t>Китай</t>
  </si>
  <si>
    <t>Индия</t>
  </si>
  <si>
    <t>США</t>
  </si>
  <si>
    <t>Индонезия</t>
  </si>
  <si>
    <t>Пакистан</t>
  </si>
  <si>
    <t>Бразилия</t>
  </si>
  <si>
    <t>Нигерия</t>
  </si>
  <si>
    <t>Бангладеш</t>
  </si>
  <si>
    <t>Россия</t>
  </si>
  <si>
    <t>Мексика</t>
  </si>
  <si>
    <t>Общее количество населения на Земле, млн. чел.</t>
  </si>
  <si>
    <t>x</t>
  </si>
  <si>
    <t>y</t>
  </si>
  <si>
    <t>Текст</t>
  </si>
  <si>
    <t>Цвет ячейки</t>
  </si>
  <si>
    <t>красный</t>
  </si>
  <si>
    <t>зеленый</t>
  </si>
  <si>
    <t>синий</t>
  </si>
  <si>
    <t>Фамилия</t>
  </si>
  <si>
    <t>Бег на 60 м с барьерами</t>
  </si>
  <si>
    <t>Прыжок в высоту</t>
  </si>
  <si>
    <t>Толкание ядра</t>
  </si>
  <si>
    <t>Прыжок в длину</t>
  </si>
  <si>
    <t>Бег на 800 м</t>
  </si>
  <si>
    <t>Сумма балов</t>
  </si>
  <si>
    <t>Результат</t>
  </si>
  <si>
    <t>Иванов</t>
  </si>
  <si>
    <t>Петров</t>
  </si>
  <si>
    <t>Сидоров</t>
  </si>
  <si>
    <t>Васильев</t>
  </si>
  <si>
    <t>Степашин</t>
  </si>
  <si>
    <t>Николаев</t>
  </si>
  <si>
    <t>Юрьев</t>
  </si>
  <si>
    <t>Комаров</t>
  </si>
  <si>
    <t>Викторов</t>
  </si>
  <si>
    <t>Сушкин</t>
  </si>
  <si>
    <t>Количество финалистов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</si>
</sst>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vertical="top" wrapText="1"/>
    </xf>
    <xf numFmtId="0" fontId="0" fillId="0" borderId="1" xfId="0" applyBorder="1" applyAlignment="1">
      <alignment shrinkToFi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textRotation="45"/>
    </xf>
    <xf numFmtId="0" fontId="0" fillId="0" borderId="0" xfId="0" applyBorder="1" applyAlignment="1">
      <alignment horizontal="right" vertical="top" textRotation="135"/>
    </xf>
    <xf numFmtId="0" fontId="0" fillId="0" borderId="0" xfId="0" applyBorder="1" applyAlignment="1">
      <alignment horizontal="center" textRotation="180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0" fillId="2" borderId="2" xfId="0" applyFill="1" applyBorder="1"/>
    <xf numFmtId="0" fontId="5" fillId="0" borderId="2" xfId="0" applyFont="1" applyBorder="1"/>
    <xf numFmtId="0" fontId="0" fillId="3" borderId="2" xfId="0" applyFill="1" applyBorder="1"/>
    <xf numFmtId="0" fontId="6" fillId="0" borderId="2" xfId="0" applyFont="1" applyBorder="1"/>
    <xf numFmtId="0" fontId="0" fillId="4" borderId="2" xfId="0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E526-B73D-48E5-A7BD-EBBE1932E377}">
  <dimension ref="A1:I10"/>
  <sheetViews>
    <sheetView workbookViewId="0">
      <selection activeCell="L13" sqref="L13"/>
    </sheetView>
  </sheetViews>
  <sheetFormatPr defaultRowHeight="14.4" x14ac:dyDescent="0.3"/>
  <cols>
    <col min="1" max="1" width="2.77734375" customWidth="1"/>
    <col min="2" max="2" width="4.5546875" customWidth="1"/>
    <col min="3" max="9" width="2.77734375" customWidth="1"/>
  </cols>
  <sheetData>
    <row r="1" spans="1:9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</row>
    <row r="2" spans="1:9" x14ac:dyDescent="0.3">
      <c r="A2" s="3">
        <v>2</v>
      </c>
      <c r="B2" s="3">
        <f>$A2*B$1</f>
        <v>4</v>
      </c>
      <c r="C2" s="3">
        <f t="shared" ref="C2:I9" si="0">$A2*C$1</f>
        <v>6</v>
      </c>
      <c r="D2" s="3">
        <f t="shared" si="0"/>
        <v>8</v>
      </c>
      <c r="E2" s="3">
        <f t="shared" si="0"/>
        <v>10</v>
      </c>
      <c r="F2" s="3">
        <f t="shared" si="0"/>
        <v>12</v>
      </c>
      <c r="G2" s="3">
        <f t="shared" si="0"/>
        <v>14</v>
      </c>
      <c r="H2" s="3">
        <f t="shared" si="0"/>
        <v>16</v>
      </c>
      <c r="I2" s="3">
        <f t="shared" si="0"/>
        <v>18</v>
      </c>
    </row>
    <row r="3" spans="1:9" x14ac:dyDescent="0.3">
      <c r="A3" s="2">
        <v>3</v>
      </c>
      <c r="B3" s="3">
        <f t="shared" ref="B3:B9" si="1">$A3*B$1</f>
        <v>6</v>
      </c>
      <c r="C3" s="3">
        <f t="shared" si="0"/>
        <v>9</v>
      </c>
      <c r="D3" s="3">
        <f t="shared" si="0"/>
        <v>12</v>
      </c>
      <c r="E3" s="3">
        <f t="shared" si="0"/>
        <v>15</v>
      </c>
      <c r="F3" s="3">
        <f t="shared" si="0"/>
        <v>18</v>
      </c>
      <c r="G3" s="3">
        <f t="shared" si="0"/>
        <v>21</v>
      </c>
      <c r="H3" s="3">
        <f t="shared" si="0"/>
        <v>24</v>
      </c>
      <c r="I3" s="3">
        <f t="shared" si="0"/>
        <v>27</v>
      </c>
    </row>
    <row r="4" spans="1:9" x14ac:dyDescent="0.3">
      <c r="A4" s="3">
        <v>4</v>
      </c>
      <c r="B4" s="3">
        <f t="shared" si="1"/>
        <v>8</v>
      </c>
      <c r="C4" s="3">
        <f t="shared" si="0"/>
        <v>12</v>
      </c>
      <c r="D4" s="3">
        <f t="shared" si="0"/>
        <v>16</v>
      </c>
      <c r="E4" s="3">
        <f t="shared" si="0"/>
        <v>20</v>
      </c>
      <c r="F4" s="3">
        <f t="shared" si="0"/>
        <v>24</v>
      </c>
      <c r="G4" s="3">
        <f t="shared" si="0"/>
        <v>28</v>
      </c>
      <c r="H4" s="3">
        <f t="shared" si="0"/>
        <v>32</v>
      </c>
      <c r="I4" s="3">
        <f t="shared" si="0"/>
        <v>36</v>
      </c>
    </row>
    <row r="5" spans="1:9" x14ac:dyDescent="0.3">
      <c r="A5" s="2">
        <v>5</v>
      </c>
      <c r="B5" s="3">
        <f t="shared" si="1"/>
        <v>10</v>
      </c>
      <c r="C5" s="3">
        <f t="shared" si="0"/>
        <v>15</v>
      </c>
      <c r="D5" s="3">
        <f t="shared" si="0"/>
        <v>20</v>
      </c>
      <c r="E5" s="3">
        <f t="shared" si="0"/>
        <v>25</v>
      </c>
      <c r="F5" s="3">
        <f t="shared" si="0"/>
        <v>30</v>
      </c>
      <c r="G5" s="3">
        <f t="shared" si="0"/>
        <v>35</v>
      </c>
      <c r="H5" s="3">
        <f t="shared" si="0"/>
        <v>40</v>
      </c>
      <c r="I5" s="3">
        <f t="shared" si="0"/>
        <v>45</v>
      </c>
    </row>
    <row r="6" spans="1:9" x14ac:dyDescent="0.3">
      <c r="A6" s="3">
        <v>6</v>
      </c>
      <c r="B6" s="3">
        <f t="shared" si="1"/>
        <v>12</v>
      </c>
      <c r="C6" s="3">
        <f t="shared" si="0"/>
        <v>18</v>
      </c>
      <c r="D6" s="3">
        <f t="shared" si="0"/>
        <v>24</v>
      </c>
      <c r="E6" s="3">
        <f t="shared" si="0"/>
        <v>30</v>
      </c>
      <c r="F6" s="3">
        <f t="shared" si="0"/>
        <v>36</v>
      </c>
      <c r="G6" s="3">
        <f t="shared" si="0"/>
        <v>42</v>
      </c>
      <c r="H6" s="3">
        <f t="shared" si="0"/>
        <v>48</v>
      </c>
      <c r="I6" s="3">
        <f t="shared" si="0"/>
        <v>54</v>
      </c>
    </row>
    <row r="7" spans="1:9" x14ac:dyDescent="0.3">
      <c r="A7" s="2">
        <v>7</v>
      </c>
      <c r="B7" s="3">
        <f t="shared" si="1"/>
        <v>14</v>
      </c>
      <c r="C7" s="3">
        <f t="shared" si="0"/>
        <v>21</v>
      </c>
      <c r="D7" s="3">
        <f t="shared" si="0"/>
        <v>28</v>
      </c>
      <c r="E7" s="3">
        <f t="shared" si="0"/>
        <v>35</v>
      </c>
      <c r="F7" s="3">
        <f t="shared" si="0"/>
        <v>42</v>
      </c>
      <c r="G7" s="3">
        <f t="shared" si="0"/>
        <v>49</v>
      </c>
      <c r="H7" s="3">
        <f t="shared" si="0"/>
        <v>56</v>
      </c>
      <c r="I7" s="3">
        <f t="shared" si="0"/>
        <v>63</v>
      </c>
    </row>
    <row r="8" spans="1:9" x14ac:dyDescent="0.3">
      <c r="A8" s="3">
        <v>8</v>
      </c>
      <c r="B8" s="3">
        <f t="shared" si="1"/>
        <v>16</v>
      </c>
      <c r="C8" s="3">
        <f t="shared" si="0"/>
        <v>24</v>
      </c>
      <c r="D8" s="3">
        <f t="shared" si="0"/>
        <v>32</v>
      </c>
      <c r="E8" s="3">
        <f t="shared" si="0"/>
        <v>40</v>
      </c>
      <c r="F8" s="3">
        <f t="shared" si="0"/>
        <v>48</v>
      </c>
      <c r="G8" s="3">
        <f t="shared" si="0"/>
        <v>56</v>
      </c>
      <c r="H8" s="3">
        <f t="shared" si="0"/>
        <v>64</v>
      </c>
      <c r="I8" s="3">
        <f t="shared" si="0"/>
        <v>72</v>
      </c>
    </row>
    <row r="9" spans="1:9" x14ac:dyDescent="0.3">
      <c r="A9" s="2">
        <v>9</v>
      </c>
      <c r="B9" s="3">
        <f t="shared" si="1"/>
        <v>18</v>
      </c>
      <c r="C9" s="3">
        <f t="shared" si="0"/>
        <v>27</v>
      </c>
      <c r="D9" s="3">
        <f t="shared" si="0"/>
        <v>36</v>
      </c>
      <c r="E9" s="3">
        <f t="shared" si="0"/>
        <v>45</v>
      </c>
      <c r="F9" s="3">
        <f t="shared" si="0"/>
        <v>54</v>
      </c>
      <c r="G9" s="3">
        <f t="shared" si="0"/>
        <v>63</v>
      </c>
      <c r="H9" s="3">
        <f t="shared" si="0"/>
        <v>72</v>
      </c>
      <c r="I9" s="3">
        <f t="shared" si="0"/>
        <v>81</v>
      </c>
    </row>
    <row r="10" spans="1:9" x14ac:dyDescent="0.3">
      <c r="D1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5F70-9ABF-4156-9145-A5246285A0AB}">
  <dimension ref="A1:G5"/>
  <sheetViews>
    <sheetView showFormulas="1" workbookViewId="0">
      <selection activeCell="G19" sqref="G19"/>
    </sheetView>
  </sheetViews>
  <sheetFormatPr defaultRowHeight="14.4" x14ac:dyDescent="0.3"/>
  <cols>
    <col min="1" max="1" width="6.88671875" customWidth="1"/>
    <col min="2" max="3" width="4.6640625" customWidth="1"/>
    <col min="4" max="4" width="5.21875" customWidth="1"/>
    <col min="5" max="7" width="6.88671875" customWidth="1"/>
  </cols>
  <sheetData>
    <row r="1" spans="1:7" ht="31.2" customHeight="1" x14ac:dyDescent="0.3">
      <c r="A1" s="11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</row>
    <row r="2" spans="1:7" x14ac:dyDescent="0.3">
      <c r="A2" s="4" t="s">
        <v>6</v>
      </c>
      <c r="B2" s="3">
        <v>3</v>
      </c>
      <c r="C2" s="3">
        <v>4</v>
      </c>
      <c r="D2" s="3">
        <v>2.7</v>
      </c>
      <c r="E2" s="3">
        <f>B2*C2</f>
        <v>12</v>
      </c>
      <c r="F2" s="3">
        <f>B2*2+C2*2</f>
        <v>14</v>
      </c>
      <c r="G2" s="3">
        <f>E2*D2</f>
        <v>32.400000000000006</v>
      </c>
    </row>
    <row r="3" spans="1:7" x14ac:dyDescent="0.3">
      <c r="A3" s="4" t="s">
        <v>7</v>
      </c>
      <c r="B3" s="3">
        <v>2</v>
      </c>
      <c r="C3" s="3">
        <v>5</v>
      </c>
      <c r="D3" s="3">
        <v>2.7</v>
      </c>
      <c r="E3" s="3">
        <f t="shared" ref="E3:E4" si="0">B3*C3</f>
        <v>10</v>
      </c>
      <c r="F3" s="3">
        <f t="shared" ref="F3:F4" si="1">B3*2+C3*2</f>
        <v>14</v>
      </c>
      <c r="G3" s="3">
        <f t="shared" ref="G3:G4" si="2">E3*D3</f>
        <v>27</v>
      </c>
    </row>
    <row r="4" spans="1:7" x14ac:dyDescent="0.3">
      <c r="A4" s="4" t="s">
        <v>8</v>
      </c>
      <c r="B4" s="3">
        <v>5</v>
      </c>
      <c r="C4" s="3">
        <v>4</v>
      </c>
      <c r="D4" s="3">
        <v>2.7</v>
      </c>
      <c r="E4" s="3">
        <f t="shared" si="0"/>
        <v>20</v>
      </c>
      <c r="F4" s="3">
        <f t="shared" si="1"/>
        <v>18</v>
      </c>
      <c r="G4" s="3">
        <f t="shared" si="2"/>
        <v>54</v>
      </c>
    </row>
    <row r="5" spans="1:7" x14ac:dyDescent="0.3">
      <c r="A5" s="5" t="s">
        <v>9</v>
      </c>
      <c r="B5" s="3"/>
      <c r="C5" s="3"/>
      <c r="D5" s="3"/>
      <c r="E5" s="3">
        <f>SUM(E2:E4)</f>
        <v>42</v>
      </c>
      <c r="F5" s="3">
        <f>SUM(F2:F4)</f>
        <v>46</v>
      </c>
      <c r="G5" s="3">
        <f>SUM(G2:G4)</f>
        <v>113.4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F477-0C6D-45E7-BA46-D480E794E8E2}">
  <dimension ref="A1:E14"/>
  <sheetViews>
    <sheetView workbookViewId="0">
      <selection activeCell="D17" sqref="D17"/>
    </sheetView>
  </sheetViews>
  <sheetFormatPr defaultRowHeight="14.4" x14ac:dyDescent="0.3"/>
  <cols>
    <col min="1" max="1" width="9.109375" customWidth="1"/>
    <col min="2" max="2" width="7.33203125" customWidth="1"/>
    <col min="3" max="3" width="7.109375" customWidth="1"/>
    <col min="4" max="4" width="9" customWidth="1"/>
    <col min="5" max="5" width="7.6640625" customWidth="1"/>
  </cols>
  <sheetData>
    <row r="1" spans="1:5" ht="57.6" x14ac:dyDescent="0.3">
      <c r="A1" s="6" t="s">
        <v>10</v>
      </c>
      <c r="B1" s="7" t="s">
        <v>11</v>
      </c>
      <c r="C1" s="7" t="s">
        <v>12</v>
      </c>
      <c r="D1" s="7" t="s">
        <v>13</v>
      </c>
      <c r="E1" s="6" t="s">
        <v>14</v>
      </c>
    </row>
    <row r="2" spans="1:5" x14ac:dyDescent="0.3">
      <c r="A2" s="3" t="s">
        <v>15</v>
      </c>
      <c r="B2" s="3">
        <v>9598962</v>
      </c>
      <c r="C2" s="3">
        <v>1405.7</v>
      </c>
      <c r="D2" s="8">
        <f>C2*1000000/B2</f>
        <v>146.44291747378517</v>
      </c>
      <c r="E2" s="9">
        <f>C2/$B$14</f>
        <v>0.17244044260163399</v>
      </c>
    </row>
    <row r="3" spans="1:5" x14ac:dyDescent="0.3">
      <c r="A3" s="3" t="s">
        <v>16</v>
      </c>
      <c r="B3" s="3">
        <v>3287263</v>
      </c>
      <c r="C3" s="3">
        <v>1377.1</v>
      </c>
      <c r="D3" s="8">
        <f t="shared" ref="D3:D11" si="0">C3*1000000/B3</f>
        <v>418.91993430400913</v>
      </c>
      <c r="E3" s="9">
        <f t="shared" ref="E3:E11" si="1">C3/$B$14</f>
        <v>0.16893201501508867</v>
      </c>
    </row>
    <row r="4" spans="1:5" x14ac:dyDescent="0.3">
      <c r="A4" s="3" t="s">
        <v>17</v>
      </c>
      <c r="B4" s="3">
        <v>9833517</v>
      </c>
      <c r="C4" s="3">
        <v>330</v>
      </c>
      <c r="D4" s="8">
        <f t="shared" si="0"/>
        <v>33.55869522572646</v>
      </c>
      <c r="E4" s="9">
        <f t="shared" si="1"/>
        <v>4.0481856767830414E-2</v>
      </c>
    </row>
    <row r="5" spans="1:5" x14ac:dyDescent="0.3">
      <c r="A5" s="3" t="s">
        <v>18</v>
      </c>
      <c r="B5" s="3">
        <v>1904556</v>
      </c>
      <c r="C5" s="3">
        <v>267</v>
      </c>
      <c r="D5" s="8">
        <f t="shared" si="0"/>
        <v>140.19015455570747</v>
      </c>
      <c r="E5" s="9">
        <f t="shared" si="1"/>
        <v>3.2753502293971885E-2</v>
      </c>
    </row>
    <row r="6" spans="1:5" x14ac:dyDescent="0.3">
      <c r="A6" s="3" t="s">
        <v>19</v>
      </c>
      <c r="B6" s="3">
        <v>803940</v>
      </c>
      <c r="C6" s="3">
        <v>219</v>
      </c>
      <c r="D6" s="8">
        <f t="shared" si="0"/>
        <v>272.4083886857228</v>
      </c>
      <c r="E6" s="9">
        <f t="shared" si="1"/>
        <v>2.6865232218651097E-2</v>
      </c>
    </row>
    <row r="7" spans="1:5" x14ac:dyDescent="0.3">
      <c r="A7" s="3" t="s">
        <v>20</v>
      </c>
      <c r="B7" s="3">
        <v>8515767</v>
      </c>
      <c r="C7" s="3">
        <v>212.1</v>
      </c>
      <c r="D7" s="8">
        <f t="shared" si="0"/>
        <v>24.906740637690064</v>
      </c>
      <c r="E7" s="9">
        <f t="shared" si="1"/>
        <v>2.601879339532373E-2</v>
      </c>
    </row>
    <row r="8" spans="1:5" x14ac:dyDescent="0.3">
      <c r="A8" s="3" t="s">
        <v>21</v>
      </c>
      <c r="B8" s="3">
        <v>912768</v>
      </c>
      <c r="C8" s="3">
        <v>209</v>
      </c>
      <c r="D8" s="8">
        <f t="shared" si="0"/>
        <v>228.97384658533164</v>
      </c>
      <c r="E8" s="9">
        <f t="shared" si="1"/>
        <v>2.5638509286292598E-2</v>
      </c>
    </row>
    <row r="9" spans="1:5" x14ac:dyDescent="0.3">
      <c r="A9" s="3" t="s">
        <v>22</v>
      </c>
      <c r="B9" s="3">
        <v>14400</v>
      </c>
      <c r="C9" s="3">
        <v>171.4</v>
      </c>
      <c r="D9" s="8">
        <f t="shared" si="0"/>
        <v>11902.777777777777</v>
      </c>
      <c r="E9" s="9">
        <f t="shared" si="1"/>
        <v>2.1026031060624648E-2</v>
      </c>
    </row>
    <row r="10" spans="1:5" x14ac:dyDescent="0.3">
      <c r="A10" s="3" t="s">
        <v>23</v>
      </c>
      <c r="B10" s="3">
        <v>17125191</v>
      </c>
      <c r="C10" s="3">
        <v>146.69999999999999</v>
      </c>
      <c r="D10" s="8">
        <f t="shared" si="0"/>
        <v>8.5663278149715243</v>
      </c>
      <c r="E10" s="9">
        <f t="shared" si="1"/>
        <v>1.7996025417699155E-2</v>
      </c>
    </row>
    <row r="11" spans="1:5" x14ac:dyDescent="0.3">
      <c r="A11" s="3" t="s">
        <v>24</v>
      </c>
      <c r="B11" s="3">
        <v>1972550</v>
      </c>
      <c r="C11" s="3">
        <v>127.8</v>
      </c>
      <c r="D11" s="8">
        <f t="shared" si="0"/>
        <v>64.78923221211123</v>
      </c>
      <c r="E11" s="9">
        <f t="shared" si="1"/>
        <v>1.5677519075541598E-2</v>
      </c>
    </row>
    <row r="12" spans="1:5" x14ac:dyDescent="0.3">
      <c r="A12" s="5" t="s">
        <v>9</v>
      </c>
      <c r="B12" s="3">
        <f>SUM(B2:B11)</f>
        <v>53968914</v>
      </c>
      <c r="C12" s="3">
        <f>SUM(C2:C11)</f>
        <v>4465.8</v>
      </c>
      <c r="D12" s="3"/>
      <c r="E12" s="3"/>
    </row>
    <row r="13" spans="1:5" x14ac:dyDescent="0.3">
      <c r="A13" s="3"/>
      <c r="B13" s="3"/>
      <c r="C13" s="3"/>
      <c r="D13" s="3"/>
      <c r="E13" s="3"/>
    </row>
    <row r="14" spans="1:5" ht="100.8" x14ac:dyDescent="0.3">
      <c r="A14" s="12" t="s">
        <v>25</v>
      </c>
      <c r="B14" s="10">
        <v>8151.8</v>
      </c>
      <c r="C14" s="3"/>
      <c r="D14" s="3"/>
      <c r="E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F86B-765B-4A84-97A9-4CC2A939200E}">
  <dimension ref="A1:V2"/>
  <sheetViews>
    <sheetView workbookViewId="0">
      <selection activeCell="C7" sqref="C7"/>
    </sheetView>
  </sheetViews>
  <sheetFormatPr defaultRowHeight="14.4" x14ac:dyDescent="0.3"/>
  <cols>
    <col min="1" max="1" width="1.88671875" bestFit="1" customWidth="1"/>
    <col min="2" max="2" width="2.6640625" bestFit="1" customWidth="1"/>
    <col min="3" max="3" width="5" bestFit="1" customWidth="1"/>
    <col min="4" max="4" width="2.6640625" bestFit="1" customWidth="1"/>
    <col min="5" max="5" width="5.6640625" bestFit="1" customWidth="1"/>
    <col min="6" max="6" width="2.6640625" bestFit="1" customWidth="1"/>
    <col min="7" max="7" width="5.6640625" bestFit="1" customWidth="1"/>
    <col min="8" max="8" width="3.6640625" bestFit="1" customWidth="1"/>
    <col min="9" max="9" width="6.6640625" bestFit="1" customWidth="1"/>
    <col min="10" max="10" width="3.6640625" bestFit="1" customWidth="1"/>
    <col min="11" max="11" width="6.6640625" bestFit="1" customWidth="1"/>
    <col min="12" max="12" width="3.6640625" bestFit="1" customWidth="1"/>
    <col min="13" max="13" width="6.6640625" bestFit="1" customWidth="1"/>
    <col min="14" max="14" width="3.6640625" bestFit="1" customWidth="1"/>
    <col min="15" max="15" width="5.6640625" bestFit="1" customWidth="1"/>
    <col min="16" max="16" width="2.6640625" bestFit="1" customWidth="1"/>
    <col min="17" max="17" width="5.6640625" bestFit="1" customWidth="1"/>
    <col min="18" max="18" width="2" bestFit="1" customWidth="1"/>
    <col min="19" max="19" width="5" bestFit="1" customWidth="1"/>
    <col min="20" max="20" width="2" bestFit="1" customWidth="1"/>
    <col min="21" max="21" width="6" bestFit="1" customWidth="1"/>
    <col min="22" max="22" width="3" bestFit="1" customWidth="1"/>
  </cols>
  <sheetData>
    <row r="1" spans="1:22" x14ac:dyDescent="0.3">
      <c r="A1" s="13" t="s">
        <v>26</v>
      </c>
      <c r="B1" s="3">
        <v>-5</v>
      </c>
      <c r="C1" s="3">
        <v>-4.5</v>
      </c>
      <c r="D1" s="3">
        <v>-4</v>
      </c>
      <c r="E1" s="3">
        <v>-3.5</v>
      </c>
      <c r="F1" s="3">
        <v>-3</v>
      </c>
      <c r="G1" s="3">
        <v>-2.5</v>
      </c>
      <c r="H1" s="3">
        <v>-2</v>
      </c>
      <c r="I1" s="3">
        <v>-1.5</v>
      </c>
      <c r="J1" s="3">
        <v>-1</v>
      </c>
      <c r="K1" s="3">
        <v>-0.5</v>
      </c>
      <c r="L1" s="3">
        <v>0</v>
      </c>
      <c r="M1" s="3">
        <v>0.5</v>
      </c>
      <c r="N1" s="3">
        <v>1</v>
      </c>
      <c r="O1" s="3">
        <v>1.5</v>
      </c>
      <c r="P1" s="3">
        <v>2</v>
      </c>
      <c r="Q1" s="3">
        <v>2.5</v>
      </c>
      <c r="R1" s="3">
        <v>3</v>
      </c>
      <c r="S1" s="3">
        <v>3.5</v>
      </c>
      <c r="T1" s="3">
        <v>4</v>
      </c>
      <c r="U1" s="3">
        <v>4.5</v>
      </c>
      <c r="V1" s="3">
        <v>5</v>
      </c>
    </row>
    <row r="2" spans="1:22" x14ac:dyDescent="0.3">
      <c r="A2" s="13" t="s">
        <v>27</v>
      </c>
      <c r="B2" s="3">
        <f>B1^2+B1-12</f>
        <v>8</v>
      </c>
      <c r="C2" s="3">
        <f>C1^2+C1-12</f>
        <v>3.75</v>
      </c>
      <c r="D2" s="3">
        <f t="shared" ref="D2:V2" si="0">D1^2+D1-12</f>
        <v>0</v>
      </c>
      <c r="E2" s="3">
        <f t="shared" si="0"/>
        <v>-3.25</v>
      </c>
      <c r="F2" s="3">
        <f t="shared" si="0"/>
        <v>-6</v>
      </c>
      <c r="G2" s="3">
        <f t="shared" si="0"/>
        <v>-8.25</v>
      </c>
      <c r="H2" s="3">
        <f t="shared" si="0"/>
        <v>-10</v>
      </c>
      <c r="I2" s="3">
        <f t="shared" si="0"/>
        <v>-11.25</v>
      </c>
      <c r="J2" s="3">
        <f t="shared" si="0"/>
        <v>-12</v>
      </c>
      <c r="K2" s="3">
        <f t="shared" si="0"/>
        <v>-12.25</v>
      </c>
      <c r="L2" s="3">
        <f t="shared" si="0"/>
        <v>-12</v>
      </c>
      <c r="M2" s="3">
        <f t="shared" si="0"/>
        <v>-11.25</v>
      </c>
      <c r="N2" s="3">
        <f t="shared" si="0"/>
        <v>-10</v>
      </c>
      <c r="O2" s="3">
        <f t="shared" si="0"/>
        <v>-8.25</v>
      </c>
      <c r="P2" s="3">
        <f t="shared" si="0"/>
        <v>-6</v>
      </c>
      <c r="Q2" s="3">
        <f t="shared" si="0"/>
        <v>-3.25</v>
      </c>
      <c r="R2" s="3">
        <f t="shared" si="0"/>
        <v>0</v>
      </c>
      <c r="S2" s="3">
        <f t="shared" si="0"/>
        <v>3.75</v>
      </c>
      <c r="T2" s="3">
        <f t="shared" si="0"/>
        <v>8</v>
      </c>
      <c r="U2" s="3">
        <f t="shared" si="0"/>
        <v>12.75</v>
      </c>
      <c r="V2" s="3">
        <f t="shared" si="0"/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F2F4-647D-43DE-9152-60AF802927C6}">
  <dimension ref="A1:E4"/>
  <sheetViews>
    <sheetView workbookViewId="0">
      <selection activeCell="I26" sqref="I26"/>
    </sheetView>
  </sheetViews>
  <sheetFormatPr defaultRowHeight="14.4" x14ac:dyDescent="0.3"/>
  <cols>
    <col min="1" max="2" width="11.88671875" customWidth="1"/>
    <col min="4" max="4" width="11.44140625" customWidth="1"/>
    <col min="5" max="5" width="14.77734375" customWidth="1"/>
  </cols>
  <sheetData>
    <row r="1" spans="1:5" x14ac:dyDescent="0.3">
      <c r="A1" s="15" t="s">
        <v>28</v>
      </c>
      <c r="B1" s="15" t="s">
        <v>28</v>
      </c>
      <c r="C1" s="16" t="s">
        <v>28</v>
      </c>
      <c r="D1" s="17" t="s">
        <v>28</v>
      </c>
      <c r="E1" s="17" t="s">
        <v>28</v>
      </c>
    </row>
    <row r="2" spans="1:5" x14ac:dyDescent="0.3">
      <c r="A2" s="17" t="s">
        <v>28</v>
      </c>
      <c r="B2" s="17" t="s">
        <v>28</v>
      </c>
      <c r="C2" s="16" t="s">
        <v>28</v>
      </c>
      <c r="D2" s="15" t="s">
        <v>28</v>
      </c>
      <c r="E2" s="15" t="s">
        <v>28</v>
      </c>
    </row>
    <row r="3" spans="1:5" ht="28.8" customHeight="1" x14ac:dyDescent="0.3">
      <c r="A3" s="15" t="s">
        <v>28</v>
      </c>
      <c r="B3" s="18" t="s">
        <v>28</v>
      </c>
      <c r="C3" s="19" t="s">
        <v>28</v>
      </c>
      <c r="D3" s="18" t="s">
        <v>28</v>
      </c>
      <c r="E3" s="16" t="s">
        <v>28</v>
      </c>
    </row>
    <row r="4" spans="1:5" ht="30.6" x14ac:dyDescent="0.3">
      <c r="A4" s="20" t="s">
        <v>28</v>
      </c>
      <c r="B4" s="21" t="s">
        <v>28</v>
      </c>
      <c r="C4" s="22" t="s">
        <v>28</v>
      </c>
      <c r="D4" s="20" t="s">
        <v>28</v>
      </c>
      <c r="E4" s="2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5BB5-C072-4282-959C-C62DC58D9680}">
  <dimension ref="B1:C6"/>
  <sheetViews>
    <sheetView workbookViewId="0">
      <selection activeCell="F3" sqref="F3"/>
    </sheetView>
  </sheetViews>
  <sheetFormatPr defaultRowHeight="14.4" x14ac:dyDescent="0.3"/>
  <sheetData>
    <row r="1" spans="2:3" ht="15" thickBot="1" x14ac:dyDescent="0.35"/>
    <row r="2" spans="2:3" ht="15.6" thickTop="1" thickBot="1" x14ac:dyDescent="0.35">
      <c r="B2" s="23" t="s">
        <v>29</v>
      </c>
      <c r="C2" s="23"/>
    </row>
    <row r="3" spans="2:3" ht="15.6" thickTop="1" thickBot="1" x14ac:dyDescent="0.35">
      <c r="B3" s="24" t="s">
        <v>30</v>
      </c>
      <c r="C3" s="25"/>
    </row>
    <row r="4" spans="2:3" ht="15.6" thickTop="1" thickBot="1" x14ac:dyDescent="0.35">
      <c r="B4" s="26" t="s">
        <v>31</v>
      </c>
      <c r="C4" s="27"/>
    </row>
    <row r="5" spans="2:3" ht="15.6" thickTop="1" thickBot="1" x14ac:dyDescent="0.35">
      <c r="B5" s="28" t="s">
        <v>32</v>
      </c>
      <c r="C5" s="29"/>
    </row>
    <row r="6" spans="2:3" ht="15" thickTop="1" x14ac:dyDescent="0.3"/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3484-09A0-4501-8F75-DBB490E6D91C}">
  <dimension ref="A1:H12"/>
  <sheetViews>
    <sheetView tabSelected="1" workbookViewId="0">
      <selection activeCell="K27" sqref="K27"/>
    </sheetView>
  </sheetViews>
  <sheetFormatPr defaultRowHeight="14.4" x14ac:dyDescent="0.3"/>
  <cols>
    <col min="1" max="1" width="10.6640625" customWidth="1"/>
    <col min="2" max="2" width="9.88671875" customWidth="1"/>
    <col min="3" max="3" width="11.6640625" customWidth="1"/>
    <col min="4" max="4" width="9.5546875" customWidth="1"/>
    <col min="5" max="5" width="9.77734375" customWidth="1"/>
    <col min="6" max="6" width="10.33203125" customWidth="1"/>
    <col min="8" max="8" width="15.44140625" customWidth="1"/>
  </cols>
  <sheetData>
    <row r="1" spans="1:8" ht="28.8" x14ac:dyDescent="0.3">
      <c r="A1" s="30" t="s">
        <v>33</v>
      </c>
      <c r="B1" s="7" t="s">
        <v>34</v>
      </c>
      <c r="C1" s="7" t="s">
        <v>35</v>
      </c>
      <c r="D1" s="7" t="s">
        <v>36</v>
      </c>
      <c r="E1" s="7" t="s">
        <v>37</v>
      </c>
      <c r="F1" s="7" t="s">
        <v>38</v>
      </c>
      <c r="G1" s="7" t="s">
        <v>39</v>
      </c>
      <c r="H1" s="6" t="s">
        <v>40</v>
      </c>
    </row>
    <row r="2" spans="1:8" x14ac:dyDescent="0.3">
      <c r="A2" s="3" t="s">
        <v>41</v>
      </c>
      <c r="B2" s="3">
        <v>17</v>
      </c>
      <c r="C2" s="3">
        <v>20</v>
      </c>
      <c r="D2" s="3">
        <v>15</v>
      </c>
      <c r="E2" s="3">
        <v>26</v>
      </c>
      <c r="F2" s="3">
        <v>24</v>
      </c>
      <c r="G2" s="3">
        <f>SUM(B2:F2)</f>
        <v>102</v>
      </c>
      <c r="H2" s="14" t="str">
        <f>IF(G2&gt;=100,"Финалист"," ")</f>
        <v>Финалист</v>
      </c>
    </row>
    <row r="3" spans="1:8" x14ac:dyDescent="0.3">
      <c r="A3" s="3" t="s">
        <v>42</v>
      </c>
      <c r="B3" s="3">
        <v>20</v>
      </c>
      <c r="C3" s="3">
        <v>15</v>
      </c>
      <c r="D3" s="3">
        <v>16</v>
      </c>
      <c r="E3" s="3">
        <v>17</v>
      </c>
      <c r="F3" s="3">
        <v>23</v>
      </c>
      <c r="G3" s="3">
        <f t="shared" ref="G3:G11" si="0">SUM(B3:F3)</f>
        <v>91</v>
      </c>
      <c r="H3" s="14" t="str">
        <f t="shared" ref="H3:H11" si="1">IF(G3&gt;=100,"Финалист"," ")</f>
        <v xml:space="preserve"> </v>
      </c>
    </row>
    <row r="4" spans="1:8" x14ac:dyDescent="0.3">
      <c r="A4" s="3" t="s">
        <v>43</v>
      </c>
      <c r="B4" s="3">
        <v>12</v>
      </c>
      <c r="C4" s="3">
        <v>21</v>
      </c>
      <c r="D4" s="3">
        <v>22</v>
      </c>
      <c r="E4" s="3">
        <v>10</v>
      </c>
      <c r="F4" s="3">
        <v>5</v>
      </c>
      <c r="G4" s="3">
        <f t="shared" si="0"/>
        <v>70</v>
      </c>
      <c r="H4" s="14" t="str">
        <f t="shared" si="1"/>
        <v xml:space="preserve"> </v>
      </c>
    </row>
    <row r="5" spans="1:8" x14ac:dyDescent="0.3">
      <c r="A5" s="3" t="s">
        <v>44</v>
      </c>
      <c r="B5" s="3">
        <v>15</v>
      </c>
      <c r="C5" s="3">
        <v>28</v>
      </c>
      <c r="D5" s="3">
        <v>17</v>
      </c>
      <c r="E5" s="3">
        <v>4</v>
      </c>
      <c r="F5" s="3">
        <v>12</v>
      </c>
      <c r="G5" s="3">
        <f t="shared" si="0"/>
        <v>76</v>
      </c>
      <c r="H5" s="14" t="str">
        <f t="shared" si="1"/>
        <v xml:space="preserve"> </v>
      </c>
    </row>
    <row r="6" spans="1:8" x14ac:dyDescent="0.3">
      <c r="A6" s="3" t="s">
        <v>45</v>
      </c>
      <c r="B6" s="3">
        <v>24</v>
      </c>
      <c r="C6" s="3">
        <v>6</v>
      </c>
      <c r="D6" s="3">
        <v>26</v>
      </c>
      <c r="E6" s="3">
        <v>12</v>
      </c>
      <c r="F6" s="3">
        <v>19</v>
      </c>
      <c r="G6" s="3">
        <f t="shared" si="0"/>
        <v>87</v>
      </c>
      <c r="H6" s="14" t="str">
        <f t="shared" si="1"/>
        <v xml:space="preserve"> </v>
      </c>
    </row>
    <row r="7" spans="1:8" x14ac:dyDescent="0.3">
      <c r="A7" s="3" t="s">
        <v>46</v>
      </c>
      <c r="B7" s="3">
        <v>11</v>
      </c>
      <c r="C7" s="3">
        <v>20</v>
      </c>
      <c r="D7" s="3">
        <v>27</v>
      </c>
      <c r="E7" s="3">
        <v>22</v>
      </c>
      <c r="F7" s="3">
        <v>25</v>
      </c>
      <c r="G7" s="3">
        <f t="shared" si="0"/>
        <v>105</v>
      </c>
      <c r="H7" s="14" t="str">
        <f t="shared" si="1"/>
        <v>Финалист</v>
      </c>
    </row>
    <row r="8" spans="1:8" x14ac:dyDescent="0.3">
      <c r="A8" s="3" t="s">
        <v>47</v>
      </c>
      <c r="B8" s="3">
        <v>8</v>
      </c>
      <c r="C8" s="3">
        <v>22</v>
      </c>
      <c r="D8" s="3">
        <v>19</v>
      </c>
      <c r="E8" s="3">
        <v>9</v>
      </c>
      <c r="F8" s="3">
        <v>9</v>
      </c>
      <c r="G8" s="3">
        <f t="shared" si="0"/>
        <v>67</v>
      </c>
      <c r="H8" s="14" t="str">
        <f t="shared" si="1"/>
        <v xml:space="preserve"> </v>
      </c>
    </row>
    <row r="9" spans="1:8" x14ac:dyDescent="0.3">
      <c r="A9" s="3" t="s">
        <v>48</v>
      </c>
      <c r="B9" s="3">
        <v>23</v>
      </c>
      <c r="C9" s="3">
        <v>6</v>
      </c>
      <c r="D9" s="3">
        <v>13</v>
      </c>
      <c r="E9" s="3">
        <v>14</v>
      </c>
      <c r="F9" s="3">
        <v>24</v>
      </c>
      <c r="G9" s="3">
        <f t="shared" si="0"/>
        <v>80</v>
      </c>
      <c r="H9" s="14" t="str">
        <f t="shared" si="1"/>
        <v xml:space="preserve"> </v>
      </c>
    </row>
    <row r="10" spans="1:8" x14ac:dyDescent="0.3">
      <c r="A10" s="3" t="s">
        <v>49</v>
      </c>
      <c r="B10" s="3">
        <v>6</v>
      </c>
      <c r="C10" s="3">
        <v>19</v>
      </c>
      <c r="D10" s="3">
        <v>21</v>
      </c>
      <c r="E10" s="3">
        <v>24</v>
      </c>
      <c r="F10" s="3">
        <v>17</v>
      </c>
      <c r="G10" s="3">
        <f t="shared" si="0"/>
        <v>87</v>
      </c>
      <c r="H10" s="14" t="str">
        <f t="shared" si="1"/>
        <v xml:space="preserve"> </v>
      </c>
    </row>
    <row r="11" spans="1:8" x14ac:dyDescent="0.3">
      <c r="A11" s="3" t="s">
        <v>50</v>
      </c>
      <c r="B11" s="3">
        <v>18</v>
      </c>
      <c r="C11" s="3">
        <v>23</v>
      </c>
      <c r="D11" s="3">
        <v>16</v>
      </c>
      <c r="E11" s="3">
        <v>18</v>
      </c>
      <c r="F11" s="3">
        <v>26</v>
      </c>
      <c r="G11" s="3">
        <f t="shared" si="0"/>
        <v>101</v>
      </c>
      <c r="H11" s="14" t="str">
        <f t="shared" si="1"/>
        <v>Финалист</v>
      </c>
    </row>
    <row r="12" spans="1:8" x14ac:dyDescent="0.3">
      <c r="A12" s="31" t="s">
        <v>51</v>
      </c>
      <c r="B12" s="31"/>
      <c r="C12" s="31"/>
      <c r="D12" s="31"/>
      <c r="E12" s="31"/>
      <c r="F12" s="31"/>
      <c r="G12" s="31"/>
      <c r="H12" s="4">
        <f>COUNTIF(H2:H11,"Финалист")</f>
        <v>3</v>
      </c>
    </row>
  </sheetData>
  <mergeCells count="1"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П1Z16</vt:lpstr>
      <vt:lpstr>П1Z19</vt:lpstr>
      <vt:lpstr>П1Z20</vt:lpstr>
      <vt:lpstr>П1Z21</vt:lpstr>
      <vt:lpstr>П2Z10</vt:lpstr>
      <vt:lpstr>П2Z14</vt:lpstr>
      <vt:lpstr>П3Z10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Наталья</dc:creator>
  <cp:lastModifiedBy>Наталья Наталья</cp:lastModifiedBy>
  <dcterms:created xsi:type="dcterms:W3CDTF">2025-01-06T08:05:04Z</dcterms:created>
  <dcterms:modified xsi:type="dcterms:W3CDTF">2025-01-09T14:54:16Z</dcterms:modified>
</cp:coreProperties>
</file>